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hovav\Desktop\"/>
    </mc:Choice>
  </mc:AlternateContent>
  <xr:revisionPtr revIDLastSave="0" documentId="13_ncr:1_{A5110B6A-17A7-4359-9F51-91B2CFB090FE}" xr6:coauthVersionLast="47" xr6:coauthVersionMax="47" xr10:uidLastSave="{00000000-0000-0000-0000-000000000000}"/>
  <bookViews>
    <workbookView xWindow="12900" yWindow="75" windowWidth="15915" windowHeight="15315" activeTab="1" xr2:uid="{ECD03938-292B-4705-8635-E47BD22A25F1}"/>
  </bookViews>
  <sheets>
    <sheet name="prázdný protokol" sheetId="1" r:id="rId1"/>
    <sheet name="Příklad se vzorc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" l="1"/>
  <c r="F21" i="2" s="1"/>
  <c r="H14" i="2"/>
  <c r="E21" i="2" s="1"/>
  <c r="F19" i="2"/>
  <c r="E19" i="2"/>
  <c r="G15" i="2"/>
  <c r="G14" i="2"/>
  <c r="E20" i="2" l="1"/>
  <c r="E22" i="2"/>
  <c r="E23" i="2" l="1"/>
  <c r="E24" i="2" s="1"/>
  <c r="F25" i="2" s="1"/>
  <c r="F30" i="2" s="1"/>
  <c r="E25" i="2" l="1"/>
  <c r="E30" i="2" s="1"/>
  <c r="E26" i="2" l="1"/>
</calcChain>
</file>

<file path=xl/sharedStrings.xml><?xml version="1.0" encoding="utf-8"?>
<sst xmlns="http://schemas.openxmlformats.org/spreadsheetml/2006/main" count="163" uniqueCount="65">
  <si>
    <t>Protokol výpočtu - návrh kyvadlového provozu</t>
  </si>
  <si>
    <t>Název</t>
  </si>
  <si>
    <t>Příklad v TP 81</t>
  </si>
  <si>
    <t>Parametry</t>
  </si>
  <si>
    <t>Délka uzavírky</t>
  </si>
  <si>
    <r>
      <t>L</t>
    </r>
    <r>
      <rPr>
        <vertAlign val="subscript"/>
        <sz val="11"/>
        <color theme="1"/>
        <rFont val="Tahoma"/>
        <family val="2"/>
        <charset val="238"/>
      </rPr>
      <t>v</t>
    </r>
  </si>
  <si>
    <t>[m]</t>
  </si>
  <si>
    <t>Návrhová rychlost</t>
  </si>
  <si>
    <t>[km/h]</t>
  </si>
  <si>
    <r>
      <t>v</t>
    </r>
    <r>
      <rPr>
        <vertAlign val="subscript"/>
        <sz val="11"/>
        <color theme="1"/>
        <rFont val="Tahoma"/>
        <family val="2"/>
        <charset val="238"/>
      </rPr>
      <t>v</t>
    </r>
  </si>
  <si>
    <t>Saturovaný tok</t>
  </si>
  <si>
    <t>[pvoz/h]</t>
  </si>
  <si>
    <t>S</t>
  </si>
  <si>
    <t>Intenzita dopravy</t>
  </si>
  <si>
    <t>směr</t>
  </si>
  <si>
    <r>
      <t>I</t>
    </r>
    <r>
      <rPr>
        <vertAlign val="subscript"/>
        <sz val="9"/>
        <rFont val="Tahoma"/>
        <family val="2"/>
        <charset val="238"/>
      </rPr>
      <t>OA</t>
    </r>
    <r>
      <rPr>
        <sz val="9"/>
        <rFont val="Tahoma"/>
        <family val="2"/>
        <charset val="238"/>
      </rPr>
      <t xml:space="preserve"> [voz/h]</t>
    </r>
  </si>
  <si>
    <r>
      <t>I</t>
    </r>
    <r>
      <rPr>
        <vertAlign val="subscript"/>
        <sz val="9"/>
        <rFont val="Tahoma"/>
        <family val="2"/>
        <charset val="238"/>
      </rPr>
      <t>NA</t>
    </r>
    <r>
      <rPr>
        <sz val="9"/>
        <rFont val="Tahoma"/>
        <family val="2"/>
        <charset val="238"/>
      </rPr>
      <t xml:space="preserve"> + I</t>
    </r>
    <r>
      <rPr>
        <vertAlign val="subscript"/>
        <sz val="9"/>
        <rFont val="Tahoma"/>
        <family val="2"/>
        <charset val="238"/>
      </rPr>
      <t>A</t>
    </r>
    <r>
      <rPr>
        <sz val="9"/>
        <rFont val="Tahoma"/>
        <family val="2"/>
        <charset val="238"/>
      </rPr>
      <t xml:space="preserve"> [voz/h]</t>
    </r>
  </si>
  <si>
    <r>
      <t>I</t>
    </r>
    <r>
      <rPr>
        <vertAlign val="subscript"/>
        <sz val="9"/>
        <rFont val="Tahoma"/>
        <family val="2"/>
        <charset val="238"/>
      </rPr>
      <t>NS</t>
    </r>
    <r>
      <rPr>
        <sz val="9"/>
        <rFont val="Tahoma"/>
        <family val="2"/>
        <charset val="238"/>
      </rPr>
      <t xml:space="preserve"> + I</t>
    </r>
    <r>
      <rPr>
        <vertAlign val="subscript"/>
        <sz val="9"/>
        <rFont val="Tahoma"/>
        <family val="2"/>
        <charset val="238"/>
      </rPr>
      <t>AK</t>
    </r>
    <r>
      <rPr>
        <sz val="9"/>
        <rFont val="Tahoma"/>
        <family val="2"/>
        <charset val="238"/>
      </rPr>
      <t xml:space="preserve"> [voz/h]</t>
    </r>
  </si>
  <si>
    <r>
      <t>I</t>
    </r>
    <r>
      <rPr>
        <vertAlign val="subscript"/>
        <sz val="9"/>
        <rFont val="Tahoma"/>
        <family val="2"/>
        <charset val="238"/>
      </rPr>
      <t>M</t>
    </r>
    <r>
      <rPr>
        <sz val="9"/>
        <rFont val="Tahoma"/>
        <family val="2"/>
        <charset val="238"/>
      </rPr>
      <t xml:space="preserve"> [voz/h]</t>
    </r>
  </si>
  <si>
    <r>
      <t>I</t>
    </r>
    <r>
      <rPr>
        <vertAlign val="subscript"/>
        <sz val="9"/>
        <rFont val="Tahoma"/>
        <family val="2"/>
        <charset val="238"/>
      </rPr>
      <t>C</t>
    </r>
    <r>
      <rPr>
        <sz val="9"/>
        <rFont val="Tahoma"/>
        <family val="2"/>
        <charset val="238"/>
      </rPr>
      <t xml:space="preserve"> [voz/h]</t>
    </r>
  </si>
  <si>
    <t>I [voz/h]</t>
  </si>
  <si>
    <t>I [pvoz/h]</t>
  </si>
  <si>
    <t>Návrh řízení (signální plán)</t>
  </si>
  <si>
    <t>Mezičasy</t>
  </si>
  <si>
    <t>směr 1</t>
  </si>
  <si>
    <t>směr 2</t>
  </si>
  <si>
    <t>označ.</t>
  </si>
  <si>
    <t>jednotka</t>
  </si>
  <si>
    <t>Pozn.</t>
  </si>
  <si>
    <t>[s]</t>
  </si>
  <si>
    <r>
      <t>t</t>
    </r>
    <r>
      <rPr>
        <vertAlign val="subscript"/>
        <sz val="11"/>
        <color theme="1"/>
        <rFont val="Tahoma"/>
        <family val="2"/>
        <charset val="238"/>
      </rPr>
      <t>m</t>
    </r>
  </si>
  <si>
    <t>Stupeň saturace</t>
  </si>
  <si>
    <t>y</t>
  </si>
  <si>
    <t>[-]</t>
  </si>
  <si>
    <t>Celkový stupeň saturace</t>
  </si>
  <si>
    <t>Y</t>
  </si>
  <si>
    <t>Ztrátový čas</t>
  </si>
  <si>
    <t>L</t>
  </si>
  <si>
    <t>Délky zelených</t>
  </si>
  <si>
    <t>z</t>
  </si>
  <si>
    <t>Posouzení kapacity</t>
  </si>
  <si>
    <t>Kontrolní soiučet tm+z</t>
  </si>
  <si>
    <r>
      <t>t</t>
    </r>
    <r>
      <rPr>
        <vertAlign val="subscript"/>
        <sz val="11"/>
        <color theme="1"/>
        <rFont val="Tahoma"/>
        <family val="2"/>
        <charset val="238"/>
      </rPr>
      <t>m+z</t>
    </r>
  </si>
  <si>
    <t>Kapacita</t>
  </si>
  <si>
    <t>C</t>
  </si>
  <si>
    <t>Kontrola</t>
  </si>
  <si>
    <t>I&lt;C</t>
  </si>
  <si>
    <t>Střední doba zdržení</t>
  </si>
  <si>
    <t>Délka fronty</t>
  </si>
  <si>
    <r>
      <t>t</t>
    </r>
    <r>
      <rPr>
        <vertAlign val="subscript"/>
        <sz val="11"/>
        <color theme="1"/>
        <rFont val="Tahoma"/>
        <family val="2"/>
        <charset val="238"/>
      </rPr>
      <t>w</t>
    </r>
  </si>
  <si>
    <r>
      <t>L</t>
    </r>
    <r>
      <rPr>
        <vertAlign val="subscript"/>
        <sz val="11"/>
        <color theme="1"/>
        <rFont val="Tahoma"/>
        <family val="2"/>
        <charset val="238"/>
      </rPr>
      <t>F</t>
    </r>
  </si>
  <si>
    <t>Doba cyklu zvolená</t>
  </si>
  <si>
    <t>Doba cyklu vypočtená</t>
  </si>
  <si>
    <t>150+2*15</t>
  </si>
  <si>
    <t>25,6 zaokrouhleno na 26</t>
  </si>
  <si>
    <t>intenzita je menší než kapacita</t>
  </si>
  <si>
    <t>podle TP 188</t>
  </si>
  <si>
    <t>dobré podmínky</t>
  </si>
  <si>
    <t>výskyt zeměděl. strojů</t>
  </si>
  <si>
    <t>104 zaokrouhleno</t>
  </si>
  <si>
    <t>21+26+27+26</t>
  </si>
  <si>
    <t>Rychlost jízdy v uzavírce</t>
  </si>
  <si>
    <t>Doba signálu "Volno"</t>
  </si>
  <si>
    <t>směr 1 (VA)</t>
  </si>
  <si>
    <t>směr 2 (VB)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</si>
</sst>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2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vertAlign val="subscript"/>
      <sz val="11"/>
      <color theme="1"/>
      <name val="Tahoma"/>
      <family val="2"/>
      <charset val="238"/>
    </font>
    <font>
      <sz val="10"/>
      <name val="Arial CE"/>
      <charset val="238"/>
    </font>
    <font>
      <sz val="9"/>
      <name val="Tahoma"/>
      <family val="2"/>
      <charset val="238"/>
    </font>
    <font>
      <vertAlign val="subscript"/>
      <sz val="9"/>
      <name val="Tahoma"/>
      <family val="2"/>
      <charset val="238"/>
    </font>
    <font>
      <sz val="8"/>
      <color theme="1"/>
      <name val="Tahoma"/>
      <family val="2"/>
      <charset val="238"/>
    </font>
    <font>
      <sz val="1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3" borderId="1" xfId="0" applyFont="1" applyFill="1" applyBorder="1"/>
    <xf numFmtId="0" fontId="6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9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</cellXfs>
  <cellStyles count="2">
    <cellStyle name="Normální" xfId="0" builtinId="0"/>
    <cellStyle name="Normální 2" xfId="1" xr:uid="{14268BD5-8E7A-4BC4-8F8E-F12EABE4BE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06E6B-8BBB-448B-A49C-0D250FC25D83}">
  <sheetPr>
    <tabColor rgb="FFFF0000"/>
  </sheetPr>
  <dimension ref="A1:I33"/>
  <sheetViews>
    <sheetView workbookViewId="0">
      <selection activeCell="E24" sqref="E24:F24"/>
    </sheetView>
  </sheetViews>
  <sheetFormatPr defaultRowHeight="14.25" x14ac:dyDescent="0.2"/>
  <cols>
    <col min="1" max="16384" width="9.140625" style="1"/>
  </cols>
  <sheetData>
    <row r="1" spans="1:9" ht="33" customHeight="1" x14ac:dyDescent="0.3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/>
    <row r="3" spans="1:9" ht="21" customHeight="1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1" customHeight="1" x14ac:dyDescent="0.2">
      <c r="A4" s="22" t="s">
        <v>2</v>
      </c>
      <c r="B4" s="22"/>
      <c r="C4" s="22"/>
      <c r="D4" s="22"/>
      <c r="E4" s="22"/>
      <c r="F4" s="22"/>
      <c r="G4" s="22"/>
      <c r="H4" s="22"/>
      <c r="I4" s="22"/>
    </row>
    <row r="5" spans="1:9" ht="21" customHeight="1" x14ac:dyDescent="0.2"/>
    <row r="6" spans="1:9" ht="21" customHeight="1" x14ac:dyDescent="0.2">
      <c r="A6" s="18" t="s">
        <v>3</v>
      </c>
      <c r="B6" s="18"/>
      <c r="C6" s="18"/>
      <c r="D6" s="18"/>
      <c r="E6" s="18"/>
      <c r="F6" s="18"/>
      <c r="G6" s="18"/>
      <c r="H6" s="18"/>
      <c r="I6" s="18"/>
    </row>
    <row r="7" spans="1:9" ht="21" customHeight="1" x14ac:dyDescent="0.2">
      <c r="A7" s="16" t="s">
        <v>3</v>
      </c>
      <c r="B7" s="19"/>
      <c r="C7" s="17"/>
      <c r="D7" s="2" t="s">
        <v>26</v>
      </c>
      <c r="E7" s="2" t="s">
        <v>24</v>
      </c>
      <c r="F7" s="2" t="s">
        <v>25</v>
      </c>
      <c r="G7" s="2" t="s">
        <v>27</v>
      </c>
      <c r="H7" s="6"/>
      <c r="I7" s="2" t="s">
        <v>28</v>
      </c>
    </row>
    <row r="8" spans="1:9" ht="21" customHeight="1" x14ac:dyDescent="0.3">
      <c r="A8" s="15" t="s">
        <v>4</v>
      </c>
      <c r="B8" s="15"/>
      <c r="C8" s="15"/>
      <c r="D8" s="3" t="s">
        <v>5</v>
      </c>
      <c r="E8" s="4"/>
      <c r="F8" s="4"/>
      <c r="G8" s="3" t="s">
        <v>6</v>
      </c>
      <c r="I8" s="3"/>
    </row>
    <row r="9" spans="1:9" ht="21" customHeight="1" x14ac:dyDescent="0.3">
      <c r="A9" s="15" t="s">
        <v>7</v>
      </c>
      <c r="B9" s="15"/>
      <c r="C9" s="15"/>
      <c r="D9" s="3" t="s">
        <v>9</v>
      </c>
      <c r="E9" s="4"/>
      <c r="F9" s="4"/>
      <c r="G9" s="3" t="s">
        <v>8</v>
      </c>
      <c r="I9" s="3"/>
    </row>
    <row r="10" spans="1:9" ht="21" customHeight="1" x14ac:dyDescent="0.2">
      <c r="A10" s="15" t="s">
        <v>10</v>
      </c>
      <c r="B10" s="15"/>
      <c r="C10" s="15"/>
      <c r="D10" s="3" t="s">
        <v>12</v>
      </c>
      <c r="E10" s="4"/>
      <c r="F10" s="4"/>
      <c r="G10" s="3" t="s">
        <v>11</v>
      </c>
      <c r="I10" s="3"/>
    </row>
    <row r="11" spans="1:9" ht="21" customHeight="1" x14ac:dyDescent="0.2"/>
    <row r="12" spans="1:9" ht="21" customHeight="1" x14ac:dyDescent="0.2">
      <c r="A12" s="18" t="s">
        <v>13</v>
      </c>
      <c r="B12" s="18"/>
      <c r="C12" s="18"/>
      <c r="D12" s="18"/>
      <c r="E12" s="18"/>
      <c r="F12" s="18"/>
      <c r="G12" s="18"/>
      <c r="H12" s="18"/>
      <c r="I12" s="18"/>
    </row>
    <row r="13" spans="1:9" ht="28.5" customHeight="1" x14ac:dyDescent="0.2">
      <c r="A13" s="2" t="s">
        <v>14</v>
      </c>
      <c r="B13" s="5" t="s">
        <v>15</v>
      </c>
      <c r="C13" s="5" t="s">
        <v>16</v>
      </c>
      <c r="D13" s="5" t="s">
        <v>17</v>
      </c>
      <c r="E13" s="5" t="s">
        <v>18</v>
      </c>
      <c r="F13" s="5" t="s">
        <v>19</v>
      </c>
      <c r="G13" s="5" t="s">
        <v>20</v>
      </c>
      <c r="H13" s="5" t="s">
        <v>21</v>
      </c>
    </row>
    <row r="14" spans="1:9" ht="21" customHeight="1" x14ac:dyDescent="0.2">
      <c r="A14" s="2">
        <v>1</v>
      </c>
      <c r="B14" s="4"/>
      <c r="C14" s="4"/>
      <c r="D14" s="4"/>
      <c r="E14" s="4"/>
      <c r="F14" s="4"/>
      <c r="G14" s="3"/>
      <c r="H14" s="3"/>
    </row>
    <row r="15" spans="1:9" ht="21" customHeight="1" x14ac:dyDescent="0.2">
      <c r="A15" s="2">
        <v>2</v>
      </c>
      <c r="B15" s="4"/>
      <c r="C15" s="4"/>
      <c r="D15" s="4"/>
      <c r="E15" s="4"/>
      <c r="F15" s="4"/>
      <c r="G15" s="3"/>
      <c r="H15" s="3"/>
    </row>
    <row r="16" spans="1:9" ht="21" customHeight="1" x14ac:dyDescent="0.2"/>
    <row r="17" spans="1:9" ht="21" customHeight="1" x14ac:dyDescent="0.2">
      <c r="A17" s="18" t="s">
        <v>22</v>
      </c>
      <c r="B17" s="18"/>
      <c r="C17" s="18"/>
      <c r="D17" s="18"/>
      <c r="E17" s="18"/>
      <c r="F17" s="18"/>
      <c r="G17" s="18"/>
      <c r="H17" s="18"/>
      <c r="I17" s="18"/>
    </row>
    <row r="18" spans="1:9" ht="21" customHeight="1" x14ac:dyDescent="0.2">
      <c r="A18" s="16" t="s">
        <v>3</v>
      </c>
      <c r="B18" s="19"/>
      <c r="C18" s="17"/>
      <c r="D18" s="2" t="s">
        <v>26</v>
      </c>
      <c r="E18" s="2" t="s">
        <v>24</v>
      </c>
      <c r="F18" s="2" t="s">
        <v>25</v>
      </c>
      <c r="G18" s="2" t="s">
        <v>27</v>
      </c>
      <c r="H18" s="6"/>
      <c r="I18" s="2" t="s">
        <v>28</v>
      </c>
    </row>
    <row r="19" spans="1:9" ht="21" customHeight="1" x14ac:dyDescent="0.3">
      <c r="A19" s="15" t="s">
        <v>23</v>
      </c>
      <c r="B19" s="15"/>
      <c r="C19" s="15"/>
      <c r="D19" s="2" t="s">
        <v>30</v>
      </c>
      <c r="E19" s="3"/>
      <c r="F19" s="3"/>
      <c r="G19" s="3" t="s">
        <v>29</v>
      </c>
      <c r="I19" s="3"/>
    </row>
    <row r="20" spans="1:9" ht="21" customHeight="1" x14ac:dyDescent="0.2">
      <c r="A20" s="15" t="s">
        <v>36</v>
      </c>
      <c r="B20" s="15"/>
      <c r="C20" s="15"/>
      <c r="D20" s="2" t="s">
        <v>37</v>
      </c>
      <c r="E20" s="16"/>
      <c r="F20" s="17"/>
      <c r="G20" s="3" t="s">
        <v>29</v>
      </c>
      <c r="I20" s="3"/>
    </row>
    <row r="21" spans="1:9" ht="21" customHeight="1" x14ac:dyDescent="0.2">
      <c r="A21" s="15" t="s">
        <v>31</v>
      </c>
      <c r="B21" s="15"/>
      <c r="C21" s="15"/>
      <c r="D21" s="2" t="s">
        <v>32</v>
      </c>
      <c r="E21" s="3"/>
      <c r="F21" s="3"/>
      <c r="G21" s="3" t="s">
        <v>33</v>
      </c>
      <c r="I21" s="3"/>
    </row>
    <row r="22" spans="1:9" ht="21" customHeight="1" x14ac:dyDescent="0.2">
      <c r="A22" s="15" t="s">
        <v>34</v>
      </c>
      <c r="B22" s="15"/>
      <c r="C22" s="15"/>
      <c r="D22" s="2" t="s">
        <v>35</v>
      </c>
      <c r="E22" s="16"/>
      <c r="F22" s="17"/>
      <c r="G22" s="3" t="s">
        <v>33</v>
      </c>
      <c r="I22" s="3"/>
    </row>
    <row r="23" spans="1:9" ht="21" customHeight="1" x14ac:dyDescent="0.2">
      <c r="A23" s="15" t="s">
        <v>52</v>
      </c>
      <c r="B23" s="15"/>
      <c r="C23" s="15"/>
      <c r="D23" s="2" t="s">
        <v>37</v>
      </c>
      <c r="E23" s="16"/>
      <c r="F23" s="17"/>
      <c r="G23" s="3" t="s">
        <v>29</v>
      </c>
      <c r="I23" s="3"/>
    </row>
    <row r="24" spans="1:9" ht="21" customHeight="1" x14ac:dyDescent="0.2">
      <c r="A24" s="15" t="s">
        <v>51</v>
      </c>
      <c r="B24" s="15"/>
      <c r="C24" s="15"/>
      <c r="D24" s="2" t="s">
        <v>37</v>
      </c>
      <c r="E24" s="20"/>
      <c r="F24" s="21"/>
      <c r="G24" s="3" t="s">
        <v>29</v>
      </c>
      <c r="I24" s="3"/>
    </row>
    <row r="25" spans="1:9" ht="21" customHeight="1" x14ac:dyDescent="0.2">
      <c r="A25" s="15" t="s">
        <v>38</v>
      </c>
      <c r="B25" s="15"/>
      <c r="C25" s="15"/>
      <c r="D25" s="2" t="s">
        <v>39</v>
      </c>
      <c r="E25" s="3"/>
      <c r="F25" s="3"/>
      <c r="G25" s="3" t="s">
        <v>29</v>
      </c>
      <c r="I25" s="3"/>
    </row>
    <row r="26" spans="1:9" ht="21" customHeight="1" x14ac:dyDescent="0.3">
      <c r="A26" s="15" t="s">
        <v>41</v>
      </c>
      <c r="B26" s="15"/>
      <c r="C26" s="15"/>
      <c r="D26" s="2" t="s">
        <v>42</v>
      </c>
      <c r="E26" s="16"/>
      <c r="F26" s="17"/>
      <c r="G26" s="3" t="s">
        <v>29</v>
      </c>
      <c r="I26" s="3"/>
    </row>
    <row r="27" spans="1:9" ht="21" customHeight="1" x14ac:dyDescent="0.2"/>
    <row r="28" spans="1:9" ht="21" customHeight="1" x14ac:dyDescent="0.2">
      <c r="A28" s="18" t="s">
        <v>40</v>
      </c>
      <c r="B28" s="18"/>
      <c r="C28" s="18"/>
      <c r="D28" s="18"/>
      <c r="E28" s="18"/>
      <c r="F28" s="18"/>
      <c r="G28" s="18"/>
      <c r="H28" s="18"/>
      <c r="I28" s="18"/>
    </row>
    <row r="29" spans="1:9" ht="21" customHeight="1" x14ac:dyDescent="0.2">
      <c r="A29" s="16" t="s">
        <v>3</v>
      </c>
      <c r="B29" s="19"/>
      <c r="C29" s="17"/>
      <c r="D29" s="2" t="s">
        <v>26</v>
      </c>
      <c r="E29" s="2" t="s">
        <v>24</v>
      </c>
      <c r="F29" s="2" t="s">
        <v>25</v>
      </c>
      <c r="G29" s="2" t="s">
        <v>27</v>
      </c>
      <c r="H29" s="6"/>
      <c r="I29" s="2" t="s">
        <v>28</v>
      </c>
    </row>
    <row r="30" spans="1:9" ht="21" customHeight="1" x14ac:dyDescent="0.2">
      <c r="A30" s="15" t="s">
        <v>43</v>
      </c>
      <c r="B30" s="15"/>
      <c r="C30" s="15"/>
      <c r="D30" s="2" t="s">
        <v>44</v>
      </c>
      <c r="E30" s="3"/>
      <c r="F30" s="3"/>
      <c r="G30" s="3" t="s">
        <v>11</v>
      </c>
      <c r="I30" s="3"/>
    </row>
    <row r="31" spans="1:9" ht="21" customHeight="1" x14ac:dyDescent="0.2">
      <c r="A31" s="15" t="s">
        <v>45</v>
      </c>
      <c r="B31" s="15"/>
      <c r="C31" s="15"/>
      <c r="D31" s="2" t="s">
        <v>46</v>
      </c>
      <c r="E31" s="3"/>
      <c r="F31" s="3"/>
      <c r="G31" s="3"/>
      <c r="I31" s="3"/>
    </row>
    <row r="32" spans="1:9" ht="21" customHeight="1" x14ac:dyDescent="0.3">
      <c r="A32" s="15" t="s">
        <v>47</v>
      </c>
      <c r="B32" s="15"/>
      <c r="C32" s="15"/>
      <c r="D32" s="2" t="s">
        <v>49</v>
      </c>
      <c r="E32" s="3"/>
      <c r="F32" s="3"/>
      <c r="G32" s="3" t="s">
        <v>29</v>
      </c>
      <c r="I32" s="3"/>
    </row>
    <row r="33" spans="1:9" ht="21" customHeight="1" x14ac:dyDescent="0.3">
      <c r="A33" s="15" t="s">
        <v>48</v>
      </c>
      <c r="B33" s="15"/>
      <c r="C33" s="15"/>
      <c r="D33" s="2" t="s">
        <v>50</v>
      </c>
      <c r="E33" s="3"/>
      <c r="F33" s="3"/>
      <c r="G33" s="3" t="s">
        <v>6</v>
      </c>
      <c r="I33" s="3"/>
    </row>
  </sheetData>
  <mergeCells count="30">
    <mergeCell ref="A1:I1"/>
    <mergeCell ref="A6:I6"/>
    <mergeCell ref="A8:C8"/>
    <mergeCell ref="A9:C9"/>
    <mergeCell ref="A7:C7"/>
    <mergeCell ref="A10:C10"/>
    <mergeCell ref="A12:I12"/>
    <mergeCell ref="A17:I17"/>
    <mergeCell ref="A3:I3"/>
    <mergeCell ref="A4:I4"/>
    <mergeCell ref="A18:C18"/>
    <mergeCell ref="A19:C19"/>
    <mergeCell ref="A21:C21"/>
    <mergeCell ref="A22:C22"/>
    <mergeCell ref="E22:F22"/>
    <mergeCell ref="A20:C20"/>
    <mergeCell ref="E20:F20"/>
    <mergeCell ref="A33:C33"/>
    <mergeCell ref="A23:C23"/>
    <mergeCell ref="E23:F23"/>
    <mergeCell ref="A25:C25"/>
    <mergeCell ref="A28:I28"/>
    <mergeCell ref="A29:C29"/>
    <mergeCell ref="A24:C24"/>
    <mergeCell ref="E24:F24"/>
    <mergeCell ref="A26:C26"/>
    <mergeCell ref="E26:F26"/>
    <mergeCell ref="A30:C30"/>
    <mergeCell ref="A31:C31"/>
    <mergeCell ref="A32:C3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C872E-005C-4B5D-B938-B02507D09ED5}">
  <sheetPr>
    <tabColor rgb="FFFFFF00"/>
  </sheetPr>
  <dimension ref="A1:I33"/>
  <sheetViews>
    <sheetView tabSelected="1" zoomScaleNormal="100" workbookViewId="0">
      <selection sqref="A1:I1"/>
    </sheetView>
  </sheetViews>
  <sheetFormatPr defaultRowHeight="15" x14ac:dyDescent="0.25"/>
  <cols>
    <col min="1" max="4" width="9.140625" style="1"/>
    <col min="5" max="5" width="9.140625" style="1" customWidth="1"/>
    <col min="6" max="8" width="9.140625" style="1"/>
    <col min="9" max="9" width="25.28515625" style="1" customWidth="1"/>
  </cols>
  <sheetData>
    <row r="1" spans="1:9" ht="25.5" x14ac:dyDescent="0.3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5"/>
    <row r="3" spans="1:9" ht="21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21" customHeight="1" x14ac:dyDescent="0.25">
      <c r="A4" s="22" t="s">
        <v>2</v>
      </c>
      <c r="B4" s="22"/>
      <c r="C4" s="22"/>
      <c r="D4" s="22"/>
      <c r="E4" s="22"/>
      <c r="F4" s="22"/>
      <c r="G4" s="22"/>
      <c r="H4" s="22"/>
      <c r="I4" s="22"/>
    </row>
    <row r="5" spans="1:9" ht="21" customHeight="1" x14ac:dyDescent="0.25"/>
    <row r="6" spans="1:9" ht="21" customHeight="1" x14ac:dyDescent="0.25">
      <c r="A6" s="18" t="s">
        <v>3</v>
      </c>
      <c r="B6" s="18"/>
      <c r="C6" s="18"/>
      <c r="D6" s="18"/>
      <c r="E6" s="18"/>
      <c r="F6" s="18"/>
      <c r="G6" s="18"/>
      <c r="H6" s="18"/>
      <c r="I6" s="18"/>
    </row>
    <row r="7" spans="1:9" ht="29.25" x14ac:dyDescent="0.25">
      <c r="A7" s="16" t="s">
        <v>3</v>
      </c>
      <c r="B7" s="19"/>
      <c r="C7" s="17"/>
      <c r="D7" s="2" t="s">
        <v>26</v>
      </c>
      <c r="E7" s="13" t="s">
        <v>63</v>
      </c>
      <c r="F7" s="13" t="s">
        <v>64</v>
      </c>
      <c r="G7" s="2" t="s">
        <v>27</v>
      </c>
      <c r="H7" s="6"/>
      <c r="I7" s="2" t="s">
        <v>28</v>
      </c>
    </row>
    <row r="8" spans="1:9" ht="21" customHeight="1" x14ac:dyDescent="0.3">
      <c r="A8" s="15" t="s">
        <v>4</v>
      </c>
      <c r="B8" s="15"/>
      <c r="C8" s="15"/>
      <c r="D8" s="3" t="s">
        <v>5</v>
      </c>
      <c r="E8" s="7">
        <v>100</v>
      </c>
      <c r="F8" s="7">
        <v>100</v>
      </c>
      <c r="G8" s="3" t="s">
        <v>6</v>
      </c>
      <c r="I8" s="11" t="s">
        <v>53</v>
      </c>
    </row>
    <row r="9" spans="1:9" ht="21" customHeight="1" x14ac:dyDescent="0.3">
      <c r="A9" s="15" t="s">
        <v>61</v>
      </c>
      <c r="B9" s="15"/>
      <c r="C9" s="15"/>
      <c r="D9" s="3" t="s">
        <v>9</v>
      </c>
      <c r="E9" s="7">
        <v>30</v>
      </c>
      <c r="F9" s="7">
        <v>30</v>
      </c>
      <c r="G9" s="3" t="s">
        <v>8</v>
      </c>
      <c r="I9" s="11" t="s">
        <v>58</v>
      </c>
    </row>
    <row r="10" spans="1:9" ht="21" customHeight="1" x14ac:dyDescent="0.25">
      <c r="A10" s="15" t="s">
        <v>10</v>
      </c>
      <c r="B10" s="15"/>
      <c r="C10" s="15"/>
      <c r="D10" s="3" t="s">
        <v>12</v>
      </c>
      <c r="E10" s="8">
        <v>1500</v>
      </c>
      <c r="F10" s="8">
        <v>1500</v>
      </c>
      <c r="G10" s="3" t="s">
        <v>11</v>
      </c>
      <c r="I10" s="12" t="s">
        <v>57</v>
      </c>
    </row>
    <row r="11" spans="1:9" ht="21" customHeight="1" x14ac:dyDescent="0.25"/>
    <row r="12" spans="1:9" ht="21" customHeight="1" x14ac:dyDescent="0.25">
      <c r="A12" s="18" t="s">
        <v>13</v>
      </c>
      <c r="B12" s="18"/>
      <c r="C12" s="18"/>
      <c r="D12" s="18"/>
      <c r="E12" s="18"/>
      <c r="F12" s="18"/>
      <c r="G12" s="18"/>
      <c r="H12" s="18"/>
      <c r="I12" s="18"/>
    </row>
    <row r="13" spans="1:9" ht="21" customHeight="1" x14ac:dyDescent="0.25">
      <c r="A13" s="2" t="s">
        <v>14</v>
      </c>
      <c r="B13" s="5" t="s">
        <v>15</v>
      </c>
      <c r="C13" s="5" t="s">
        <v>16</v>
      </c>
      <c r="D13" s="5" t="s">
        <v>17</v>
      </c>
      <c r="E13" s="5" t="s">
        <v>18</v>
      </c>
      <c r="F13" s="5" t="s">
        <v>19</v>
      </c>
      <c r="G13" s="5" t="s">
        <v>20</v>
      </c>
      <c r="H13" s="5" t="s">
        <v>21</v>
      </c>
    </row>
    <row r="14" spans="1:9" ht="21" customHeight="1" x14ac:dyDescent="0.25">
      <c r="A14" s="2">
        <v>1</v>
      </c>
      <c r="B14" s="7">
        <v>100</v>
      </c>
      <c r="C14" s="7"/>
      <c r="D14" s="7"/>
      <c r="E14" s="7"/>
      <c r="F14" s="7"/>
      <c r="G14" s="2">
        <f>B14+C14+D14+E14+F14</f>
        <v>100</v>
      </c>
      <c r="H14" s="2">
        <f>ROUND(B14+1.7*C14+2.5*D14+0.8*E14+0.5*F14,0)</f>
        <v>100</v>
      </c>
    </row>
    <row r="15" spans="1:9" ht="21" customHeight="1" x14ac:dyDescent="0.25">
      <c r="A15" s="2">
        <v>2</v>
      </c>
      <c r="B15" s="7">
        <v>100</v>
      </c>
      <c r="C15" s="7"/>
      <c r="D15" s="7"/>
      <c r="E15" s="7"/>
      <c r="F15" s="7"/>
      <c r="G15" s="2">
        <f>B15+C15+D15+E15+F15</f>
        <v>100</v>
      </c>
      <c r="H15" s="2">
        <f>ROUND(B15+1.7*C15+2.5*D15+0.8*E15+0.5*F15,0)</f>
        <v>100</v>
      </c>
    </row>
    <row r="16" spans="1:9" ht="21" customHeight="1" x14ac:dyDescent="0.25"/>
    <row r="17" spans="1:9" ht="21" customHeight="1" x14ac:dyDescent="0.25">
      <c r="A17" s="18" t="s">
        <v>22</v>
      </c>
      <c r="B17" s="18"/>
      <c r="C17" s="18"/>
      <c r="D17" s="18"/>
      <c r="E17" s="18"/>
      <c r="F17" s="18"/>
      <c r="G17" s="18"/>
      <c r="H17" s="18"/>
      <c r="I17" s="18"/>
    </row>
    <row r="18" spans="1:9" ht="21" customHeight="1" x14ac:dyDescent="0.25">
      <c r="A18" s="16" t="s">
        <v>3</v>
      </c>
      <c r="B18" s="19"/>
      <c r="C18" s="17"/>
      <c r="D18" s="2" t="s">
        <v>26</v>
      </c>
      <c r="E18" s="2" t="s">
        <v>24</v>
      </c>
      <c r="F18" s="2" t="s">
        <v>25</v>
      </c>
      <c r="G18" s="2" t="s">
        <v>27</v>
      </c>
      <c r="H18" s="6"/>
      <c r="I18" s="2" t="s">
        <v>28</v>
      </c>
    </row>
    <row r="19" spans="1:9" ht="21" customHeight="1" x14ac:dyDescent="0.3">
      <c r="A19" s="15" t="s">
        <v>23</v>
      </c>
      <c r="B19" s="15"/>
      <c r="C19" s="15"/>
      <c r="D19" s="2" t="s">
        <v>30</v>
      </c>
      <c r="E19" s="2">
        <f>ROUND((E8+5)/E9*3.6+4,0)</f>
        <v>17</v>
      </c>
      <c r="F19" s="2">
        <f>ROUND((F8+5)/F9*3.6+4,0)</f>
        <v>17</v>
      </c>
      <c r="G19" s="3" t="s">
        <v>29</v>
      </c>
      <c r="I19" s="11" t="s">
        <v>54</v>
      </c>
    </row>
    <row r="20" spans="1:9" ht="21" customHeight="1" x14ac:dyDescent="0.25">
      <c r="A20" s="15" t="s">
        <v>36</v>
      </c>
      <c r="B20" s="15"/>
      <c r="C20" s="15"/>
      <c r="D20" s="2" t="s">
        <v>37</v>
      </c>
      <c r="E20" s="16">
        <f>E19+F19</f>
        <v>34</v>
      </c>
      <c r="F20" s="17"/>
      <c r="G20" s="3" t="s">
        <v>29</v>
      </c>
      <c r="I20" s="11"/>
    </row>
    <row r="21" spans="1:9" ht="21" customHeight="1" x14ac:dyDescent="0.25">
      <c r="A21" s="15" t="s">
        <v>31</v>
      </c>
      <c r="B21" s="15"/>
      <c r="C21" s="15"/>
      <c r="D21" s="2" t="s">
        <v>32</v>
      </c>
      <c r="E21" s="9">
        <f>H14/E10</f>
        <v>6.6666666666666666E-2</v>
      </c>
      <c r="F21" s="9">
        <f>H15/F10</f>
        <v>6.6666666666666666E-2</v>
      </c>
      <c r="G21" s="3" t="s">
        <v>33</v>
      </c>
      <c r="I21" s="11"/>
    </row>
    <row r="22" spans="1:9" ht="21" customHeight="1" x14ac:dyDescent="0.25">
      <c r="A22" s="15" t="s">
        <v>34</v>
      </c>
      <c r="B22" s="15"/>
      <c r="C22" s="15"/>
      <c r="D22" s="2" t="s">
        <v>35</v>
      </c>
      <c r="E22" s="27">
        <f>E21+F21</f>
        <v>0.13333333333333333</v>
      </c>
      <c r="F22" s="17"/>
      <c r="G22" s="3" t="s">
        <v>33</v>
      </c>
      <c r="I22" s="11"/>
    </row>
    <row r="23" spans="1:9" ht="21" customHeight="1" x14ac:dyDescent="0.25">
      <c r="A23" s="15" t="s">
        <v>52</v>
      </c>
      <c r="B23" s="15"/>
      <c r="C23" s="15"/>
      <c r="D23" s="2" t="s">
        <v>37</v>
      </c>
      <c r="E23" s="25">
        <f>(1.3*E20)/(1-E22)</f>
        <v>51</v>
      </c>
      <c r="F23" s="26"/>
      <c r="G23" s="3" t="s">
        <v>29</v>
      </c>
      <c r="I23" s="11"/>
    </row>
    <row r="24" spans="1:9" ht="21" customHeight="1" x14ac:dyDescent="0.25">
      <c r="A24" s="15" t="s">
        <v>51</v>
      </c>
      <c r="B24" s="15"/>
      <c r="C24" s="15"/>
      <c r="D24" s="2" t="s">
        <v>37</v>
      </c>
      <c r="E24" s="24">
        <f>ROUND(E23,-1)</f>
        <v>50</v>
      </c>
      <c r="F24" s="21"/>
      <c r="G24" s="3" t="s">
        <v>29</v>
      </c>
      <c r="I24" s="11" t="s">
        <v>59</v>
      </c>
    </row>
    <row r="25" spans="1:9" ht="21" customHeight="1" x14ac:dyDescent="0.25">
      <c r="A25" s="15" t="s">
        <v>62</v>
      </c>
      <c r="B25" s="15"/>
      <c r="C25" s="15"/>
      <c r="D25" s="2" t="s">
        <v>39</v>
      </c>
      <c r="E25" s="2">
        <f>ROUND((E21*(E24-E20))/E22,0)</f>
        <v>8</v>
      </c>
      <c r="F25" s="2">
        <f>ROUND((F21*(E24-E20))/E22,0)</f>
        <v>8</v>
      </c>
      <c r="G25" s="3" t="s">
        <v>29</v>
      </c>
      <c r="I25" s="11"/>
    </row>
    <row r="26" spans="1:9" ht="21" customHeight="1" x14ac:dyDescent="0.3">
      <c r="A26" s="15" t="s">
        <v>41</v>
      </c>
      <c r="B26" s="15"/>
      <c r="C26" s="15"/>
      <c r="D26" s="2" t="s">
        <v>42</v>
      </c>
      <c r="E26" s="16">
        <f>E25+E19+F25+F19</f>
        <v>50</v>
      </c>
      <c r="F26" s="17"/>
      <c r="G26" s="3" t="s">
        <v>29</v>
      </c>
      <c r="I26" s="11" t="s">
        <v>60</v>
      </c>
    </row>
    <row r="27" spans="1:9" ht="21" customHeight="1" x14ac:dyDescent="0.25"/>
    <row r="28" spans="1:9" ht="21" customHeight="1" x14ac:dyDescent="0.25">
      <c r="A28" s="18" t="s">
        <v>40</v>
      </c>
      <c r="B28" s="18"/>
      <c r="C28" s="18"/>
      <c r="D28" s="18"/>
      <c r="E28" s="18"/>
      <c r="F28" s="18"/>
      <c r="G28" s="18"/>
      <c r="H28" s="18"/>
      <c r="I28" s="18"/>
    </row>
    <row r="29" spans="1:9" ht="21" customHeight="1" x14ac:dyDescent="0.25">
      <c r="A29" s="16" t="s">
        <v>3</v>
      </c>
      <c r="B29" s="19"/>
      <c r="C29" s="17"/>
      <c r="D29" s="2" t="s">
        <v>26</v>
      </c>
      <c r="E29" s="2" t="s">
        <v>24</v>
      </c>
      <c r="F29" s="2" t="s">
        <v>25</v>
      </c>
      <c r="G29" s="2" t="s">
        <v>27</v>
      </c>
      <c r="H29" s="6"/>
      <c r="I29" s="2" t="s">
        <v>28</v>
      </c>
    </row>
    <row r="30" spans="1:9" ht="21" customHeight="1" x14ac:dyDescent="0.25">
      <c r="A30" s="15" t="s">
        <v>43</v>
      </c>
      <c r="B30" s="15"/>
      <c r="C30" s="15"/>
      <c r="D30" s="2" t="s">
        <v>44</v>
      </c>
      <c r="E30" s="10">
        <f>E10*(E25/E24)</f>
        <v>240</v>
      </c>
      <c r="F30" s="10">
        <f>F10*(F25/E24)</f>
        <v>240</v>
      </c>
      <c r="G30" s="3" t="s">
        <v>11</v>
      </c>
      <c r="I30" s="11"/>
    </row>
    <row r="31" spans="1:9" ht="21" customHeight="1" x14ac:dyDescent="0.25">
      <c r="A31" s="15" t="s">
        <v>45</v>
      </c>
      <c r="B31" s="15"/>
      <c r="C31" s="15"/>
      <c r="D31" s="2" t="s">
        <v>46</v>
      </c>
      <c r="E31" s="7"/>
      <c r="F31" s="7"/>
      <c r="G31" s="3"/>
      <c r="I31" s="11" t="s">
        <v>55</v>
      </c>
    </row>
    <row r="32" spans="1:9" ht="21" customHeight="1" x14ac:dyDescent="0.3">
      <c r="A32" s="15" t="s">
        <v>47</v>
      </c>
      <c r="B32" s="15"/>
      <c r="C32" s="15"/>
      <c r="D32" s="2" t="s">
        <v>49</v>
      </c>
      <c r="E32" s="14"/>
      <c r="F32" s="14"/>
      <c r="G32" s="3" t="s">
        <v>29</v>
      </c>
      <c r="I32" s="11" t="s">
        <v>56</v>
      </c>
    </row>
    <row r="33" spans="1:9" ht="21" customHeight="1" x14ac:dyDescent="0.3">
      <c r="A33" s="15" t="s">
        <v>48</v>
      </c>
      <c r="B33" s="15"/>
      <c r="C33" s="15"/>
      <c r="D33" s="2" t="s">
        <v>50</v>
      </c>
      <c r="E33" s="14"/>
      <c r="F33" s="14"/>
      <c r="G33" s="3" t="s">
        <v>6</v>
      </c>
      <c r="I33" s="11" t="s">
        <v>56</v>
      </c>
    </row>
  </sheetData>
  <mergeCells count="30">
    <mergeCell ref="A8:C8"/>
    <mergeCell ref="A1:I1"/>
    <mergeCell ref="A3:I3"/>
    <mergeCell ref="A4:I4"/>
    <mergeCell ref="A6:I6"/>
    <mergeCell ref="A7:C7"/>
    <mergeCell ref="A23:C23"/>
    <mergeCell ref="E23:F23"/>
    <mergeCell ref="A9:C9"/>
    <mergeCell ref="A10:C10"/>
    <mergeCell ref="A12:I12"/>
    <mergeCell ref="A17:I17"/>
    <mergeCell ref="A18:C18"/>
    <mergeCell ref="A19:C19"/>
    <mergeCell ref="A20:C20"/>
    <mergeCell ref="E20:F20"/>
    <mergeCell ref="A21:C21"/>
    <mergeCell ref="A22:C22"/>
    <mergeCell ref="E22:F22"/>
    <mergeCell ref="A31:C31"/>
    <mergeCell ref="A32:C32"/>
    <mergeCell ref="A33:C33"/>
    <mergeCell ref="A24:C24"/>
    <mergeCell ref="E24:F24"/>
    <mergeCell ref="A25:C25"/>
    <mergeCell ref="A26:C26"/>
    <mergeCell ref="E26:F26"/>
    <mergeCell ref="A28:I28"/>
    <mergeCell ref="A29:C29"/>
    <mergeCell ref="A30:C3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prázdný protokol</vt:lpstr>
      <vt:lpstr>Příklad se vzorci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Martolos</dc:creator>
  <cp:lastModifiedBy>Říhová Veronika Ing.</cp:lastModifiedBy>
  <dcterms:created xsi:type="dcterms:W3CDTF">2024-05-15T11:20:28Z</dcterms:created>
  <dcterms:modified xsi:type="dcterms:W3CDTF">2024-09-27T06:34:56Z</dcterms:modified>
</cp:coreProperties>
</file>